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55" yWindow="1425" windowWidth="1434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<sst xmlns="http://schemas.openxmlformats.org/spreadsheetml/2006/main" count="24" uniqueCount="7">
  <si>
    <t>absorbance</t>
  </si>
  <si>
    <t>x intersection</t>
  </si>
  <si>
    <t>slope AB</t>
  </si>
  <si>
    <t>intercept AB</t>
  </si>
  <si>
    <t>slope AC</t>
  </si>
  <si>
    <t>intercept AC</t>
  </si>
  <si>
    <t>amount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</si>
</sst>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9"/>
      <name val="Geneva"/>
      <family val="0"/>
    </font>
    <font>
      <sz val="12"/>
      <color indexed="8"/>
      <name val="Calibri"/>
      <family val="2"/>
    </font>
    <font>
      <b/>
      <sz val="9"/>
      <name val="Geneva"/>
      <family val="0"/>
    </font>
    <font>
      <sz val="8.5"/>
      <color indexed="8"/>
      <name val="Geneva"/>
      <family val="0"/>
    </font>
    <font>
      <sz val="9"/>
      <color indexed="8"/>
      <name val="Helv"/>
      <family val="0"/>
    </font>
    <font>
      <sz val="9.25"/>
      <color indexed="8"/>
      <name val="Geneva"/>
      <family val="0"/>
    </font>
    <font>
      <vertAlign val="superscript"/>
      <sz val="9.25"/>
      <color indexed="8"/>
      <name val="Geneva"/>
      <family val="0"/>
    </font>
    <font>
      <b/>
      <sz val="12"/>
      <color indexed="8"/>
      <name val="Arial"/>
      <family val="2"/>
    </font>
    <font>
      <sz val="8"/>
      <name val="Helv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Geneva"/>
      <family val="0"/>
    </font>
    <font>
      <b/>
      <sz val="12"/>
      <color indexed="8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Absorption Titration</a:t>
            </a:r>
          </a:p>
        </c:rich>
      </c:tx>
      <c:layout>
        <c:manualLayout>
          <c:xMode val="factor"/>
          <c:yMode val="factor"/>
          <c:x val="0.039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275"/>
          <c:w val="0.8832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Sheet1!$A$2:$A$35</c:f>
              <c:numCache/>
            </c:numRef>
          </c:xVal>
          <c:yVal>
            <c:numRef>
              <c:f>Sheet1!$B$2:$B$35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Sheet1!$A$2:$A$35</c:f>
              <c:numCache/>
            </c:numRef>
          </c:xVal>
          <c:yVal>
            <c:numRef>
              <c:f>Sheet1!$C$2:$C$35</c:f>
              <c:numCache/>
            </c:numRef>
          </c:yVal>
          <c:smooth val="0"/>
        </c:ser>
        <c:axId val="10752476"/>
        <c:axId val="29663421"/>
      </c:scatterChart>
      <c:valAx>
        <c:axId val="1075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 val="autoZero"/>
        <c:crossBetween val="midCat"/>
        <c:dispUnits/>
      </c:valAx>
      <c:valAx>
        <c:axId val="296634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2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Absorption Titration</a:t>
            </a:r>
          </a:p>
        </c:rich>
      </c:tx>
      <c:layout>
        <c:manualLayout>
          <c:xMode val="factor"/>
          <c:yMode val="factor"/>
          <c:x val="0.039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275"/>
          <c:w val="0.8832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Sheet2!$A$2:$A$35</c:f>
              <c:numCache/>
            </c:numRef>
          </c:xVal>
          <c:yVal>
            <c:numRef>
              <c:f>Sheet2!$B$2:$B$35</c:f>
              <c:numCache/>
            </c:numRef>
          </c:y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Sheet2!$A$2:$A$35</c:f>
              <c:numCache/>
            </c:numRef>
          </c:xVal>
          <c:yVal>
            <c:numRef>
              <c:f>Sheet2!$C$2:$C$35</c:f>
              <c:numCache/>
            </c:numRef>
          </c:yVal>
          <c:smooth val="0"/>
        </c:ser>
        <c:axId val="65644198"/>
        <c:axId val="53926871"/>
      </c:scatterChart>
      <c:valAx>
        <c:axId val="6564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26871"/>
        <c:crosses val="autoZero"/>
        <c:crossBetween val="midCat"/>
        <c:dispUnits/>
      </c:valAx>
      <c:valAx>
        <c:axId val="539268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44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Absorption Titration</a:t>
            </a:r>
          </a:p>
        </c:rich>
      </c:tx>
      <c:layout>
        <c:manualLayout>
          <c:xMode val="factor"/>
          <c:yMode val="factor"/>
          <c:x val="0.039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275"/>
          <c:w val="0.8832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Sheet3!$A$2:$A$35</c:f>
              <c:numCache/>
            </c:numRef>
          </c:xVal>
          <c:yVal>
            <c:numRef>
              <c:f>Sheet3!$B$2:$B$35</c:f>
              <c:numCache/>
            </c:numRef>
          </c:yVal>
          <c:smooth val="0"/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Sheet3!$A$2:$A$35</c:f>
              <c:numCache/>
            </c:numRef>
          </c:xVal>
          <c:yVal>
            <c:numRef>
              <c:f>Sheet3!$C$2:$C$35</c:f>
              <c:numCache/>
            </c:numRef>
          </c:yVal>
          <c:smooth val="0"/>
        </c:ser>
        <c:axId val="15579792"/>
        <c:axId val="6000401"/>
      </c:scatterChart>
      <c:val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0401"/>
        <c:crosses val="autoZero"/>
        <c:crossBetween val="midCat"/>
        <c:dispUnits/>
      </c:valAx>
      <c:valAx>
        <c:axId val="60004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79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57150</xdr:rowOff>
    </xdr:from>
    <xdr:to>
      <xdr:col>10</xdr:col>
      <xdr:colOff>152400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876425" y="57150"/>
        <a:ext cx="64198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57150</xdr:rowOff>
    </xdr:from>
    <xdr:to>
      <xdr:col>10</xdr:col>
      <xdr:colOff>152400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876425" y="57150"/>
        <a:ext cx="64198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57150</xdr:rowOff>
    </xdr:from>
    <xdr:to>
      <xdr:col>10</xdr:col>
      <xdr:colOff>152400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876425" y="57150"/>
        <a:ext cx="64198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0"/>
  <sheetViews>
    <sheetView tabSelected="1" zoomScalePageLayoutView="0" workbookViewId="0" topLeftCell="A1">
      <selection activeCell="A2" sqref="A2"/>
    </sheetView>
  </sheetViews>
  <sheetFormatPr defaultColWidth="11.375" defaultRowHeight="12"/>
  <cols>
    <col min="1" max="3" width="7.875" style="0" customWidth="1"/>
    <col min="4" max="7" width="11.375" style="0" customWidth="1"/>
    <col min="8" max="8" width="15.00390625" style="0" customWidth="1"/>
    <col min="9" max="11" width="11.375" style="0" customWidth="1"/>
    <col min="12" max="12" width="17.00390625" style="0" customWidth="1"/>
  </cols>
  <sheetData>
    <row r="1" spans="1:3" ht="12">
      <c r="A1" s="1" t="s">
        <v>6</v>
      </c>
      <c r="B1" s="2" t="s">
        <v>0</v>
      </c>
      <c r="C1" s="2" t="s">
        <v>0</v>
      </c>
    </row>
    <row r="2" spans="1:2" ht="12">
      <c r="A2">
        <v>2</v>
      </c>
      <c r="B2">
        <v>0.27219</v>
      </c>
    </row>
    <row r="3" spans="1:2" ht="12">
      <c r="A3">
        <v>2.02</v>
      </c>
      <c r="B3">
        <v>0.20907</v>
      </c>
    </row>
    <row r="4" spans="1:2" ht="12">
      <c r="A4">
        <v>2.04</v>
      </c>
      <c r="B4">
        <v>0.14092</v>
      </c>
    </row>
    <row r="5" spans="1:2" ht="12">
      <c r="A5">
        <v>2.06</v>
      </c>
      <c r="B5">
        <v>0.07379</v>
      </c>
    </row>
    <row r="6" spans="1:3" ht="12">
      <c r="A6">
        <v>2.08</v>
      </c>
      <c r="C6">
        <v>0.04185</v>
      </c>
    </row>
    <row r="7" spans="1:3" ht="12">
      <c r="A7">
        <v>2.1</v>
      </c>
      <c r="C7">
        <v>0.03766</v>
      </c>
    </row>
    <row r="8" spans="1:3" ht="12">
      <c r="A8">
        <v>2.12</v>
      </c>
      <c r="C8">
        <v>0.04102</v>
      </c>
    </row>
    <row r="9" spans="1:3" ht="12">
      <c r="A9">
        <v>2.14</v>
      </c>
      <c r="C9">
        <v>0.04011</v>
      </c>
    </row>
    <row r="10" spans="1:3" ht="12">
      <c r="A10">
        <v>2.16</v>
      </c>
      <c r="C10">
        <v>0.04126</v>
      </c>
    </row>
    <row r="29" spans="4:8" ht="12">
      <c r="D29" t="s">
        <v>2</v>
      </c>
      <c r="E29" s="2">
        <f>SLOPE(B2:B100,A2:A100)</f>
        <v>-3.316749999999997</v>
      </c>
      <c r="F29" t="s">
        <v>4</v>
      </c>
      <c r="G29" s="2">
        <f>SLOPE(C2:C100,A2:A100)</f>
        <v>0.006349999999999996</v>
      </c>
      <c r="H29" t="s">
        <v>1</v>
      </c>
    </row>
    <row r="30" spans="4:8" ht="12">
      <c r="D30" t="s">
        <v>3</v>
      </c>
      <c r="E30" s="2">
        <f>INTERCEPT(B2:B100,A2:A100)</f>
        <v>6.906994999999993</v>
      </c>
      <c r="F30" t="s">
        <v>5</v>
      </c>
      <c r="G30" s="2">
        <f>INTERCEPT(C2:C100,A2:A100)</f>
        <v>0.026918000000000004</v>
      </c>
      <c r="H30" s="3">
        <f>(G30-E30)/(E29-G29)</f>
        <v>2.0703791640335827</v>
      </c>
    </row>
  </sheetData>
  <sheetProtection/>
  <printOptions/>
  <pageMargins left="0.75" right="0.75" top="1" bottom="1" header="0.5" footer="0.5"/>
  <pageSetup orientation="landscape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H30"/>
  <sheetViews>
    <sheetView zoomScalePageLayoutView="0" workbookViewId="0" topLeftCell="A1">
      <selection activeCell="A2" sqref="A2"/>
    </sheetView>
  </sheetViews>
  <sheetFormatPr defaultColWidth="11.375" defaultRowHeight="12"/>
  <cols>
    <col min="1" max="3" width="7.875" style="0" customWidth="1"/>
    <col min="4" max="7" width="11.375" style="0" customWidth="1"/>
    <col min="8" max="8" width="15.00390625" style="0" customWidth="1"/>
    <col min="9" max="11" width="11.375" style="0" customWidth="1"/>
    <col min="12" max="12" width="17.00390625" style="0" customWidth="1"/>
  </cols>
  <sheetData>
    <row r="1" spans="1:3" ht="12">
      <c r="A1" s="1" t="s">
        <v>6</v>
      </c>
      <c r="B1" s="2" t="s">
        <v>0</v>
      </c>
      <c r="C1" s="2" t="s">
        <v>0</v>
      </c>
    </row>
    <row r="2" spans="1:2" ht="12">
      <c r="A2">
        <v>2</v>
      </c>
      <c r="B2">
        <v>0.27219</v>
      </c>
    </row>
    <row r="3" spans="1:2" ht="12">
      <c r="A3">
        <v>2.02</v>
      </c>
      <c r="B3">
        <v>0.20907</v>
      </c>
    </row>
    <row r="4" spans="1:2" ht="12">
      <c r="A4">
        <v>2.04</v>
      </c>
      <c r="B4">
        <v>0.14092</v>
      </c>
    </row>
    <row r="5" spans="1:2" ht="12">
      <c r="A5">
        <v>2.06</v>
      </c>
      <c r="B5">
        <v>0.07379</v>
      </c>
    </row>
    <row r="6" spans="1:3" ht="12">
      <c r="A6">
        <v>2.08</v>
      </c>
      <c r="C6">
        <v>0.04185</v>
      </c>
    </row>
    <row r="7" spans="1:3" ht="12">
      <c r="A7">
        <v>2.1</v>
      </c>
      <c r="C7">
        <v>0.03766</v>
      </c>
    </row>
    <row r="8" spans="1:3" ht="12">
      <c r="A8">
        <v>2.12</v>
      </c>
      <c r="C8">
        <v>0.04102</v>
      </c>
    </row>
    <row r="9" spans="1:3" ht="12">
      <c r="A9">
        <v>2.14</v>
      </c>
      <c r="C9">
        <v>0.04011</v>
      </c>
    </row>
    <row r="10" spans="1:3" ht="12">
      <c r="A10">
        <v>2.16</v>
      </c>
      <c r="C10">
        <v>0.04126</v>
      </c>
    </row>
    <row r="29" spans="4:8" ht="12">
      <c r="D29" t="s">
        <v>2</v>
      </c>
      <c r="E29" s="2">
        <f>SLOPE(B2:B100,A2:A100)</f>
        <v>-3.316749999999997</v>
      </c>
      <c r="F29" t="s">
        <v>4</v>
      </c>
      <c r="G29" s="2">
        <f>SLOPE(C2:C100,A2:A100)</f>
        <v>0.006349999999999996</v>
      </c>
      <c r="H29" t="s">
        <v>1</v>
      </c>
    </row>
    <row r="30" spans="4:8" ht="12">
      <c r="D30" t="s">
        <v>3</v>
      </c>
      <c r="E30" s="2">
        <f>INTERCEPT(B2:B100,A2:A100)</f>
        <v>6.906994999999993</v>
      </c>
      <c r="F30" t="s">
        <v>5</v>
      </c>
      <c r="G30" s="2">
        <f>INTERCEPT(C2:C100,A2:A100)</f>
        <v>0.026918000000000004</v>
      </c>
      <c r="H30" s="3">
        <f>(G30-E30)/(E29-G29)</f>
        <v>2.0703791640335827</v>
      </c>
    </row>
  </sheetData>
  <sheetProtection/>
  <printOptions/>
  <pageMargins left="0.75" right="0.75" top="1" bottom="1" header="0.5" footer="0.5"/>
  <pageSetup orientation="landscape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H30"/>
  <sheetViews>
    <sheetView zoomScalePageLayoutView="0" workbookViewId="0" topLeftCell="A1">
      <selection activeCell="A2" sqref="A2"/>
    </sheetView>
  </sheetViews>
  <sheetFormatPr defaultColWidth="11.375" defaultRowHeight="12"/>
  <cols>
    <col min="1" max="3" width="7.875" style="0" customWidth="1"/>
    <col min="4" max="7" width="11.375" style="0" customWidth="1"/>
    <col min="8" max="8" width="15.00390625" style="0" customWidth="1"/>
    <col min="9" max="11" width="11.375" style="0" customWidth="1"/>
    <col min="12" max="12" width="17.00390625" style="0" customWidth="1"/>
  </cols>
  <sheetData>
    <row r="1" spans="1:3" ht="12">
      <c r="A1" s="1" t="s">
        <v>6</v>
      </c>
      <c r="B1" s="2" t="s">
        <v>0</v>
      </c>
      <c r="C1" s="2" t="s">
        <v>0</v>
      </c>
    </row>
    <row r="2" spans="1:2" ht="12">
      <c r="A2">
        <v>2</v>
      </c>
      <c r="B2">
        <v>0.27219</v>
      </c>
    </row>
    <row r="3" spans="1:2" ht="12">
      <c r="A3">
        <v>2.02</v>
      </c>
      <c r="B3">
        <v>0.20907</v>
      </c>
    </row>
    <row r="4" spans="1:2" ht="12">
      <c r="A4">
        <v>2.04</v>
      </c>
      <c r="B4">
        <v>0.14092</v>
      </c>
    </row>
    <row r="5" spans="1:2" ht="12">
      <c r="A5">
        <v>2.06</v>
      </c>
      <c r="B5">
        <v>0.07379</v>
      </c>
    </row>
    <row r="6" spans="1:3" ht="12">
      <c r="A6">
        <v>2.08</v>
      </c>
      <c r="C6">
        <v>0.04185</v>
      </c>
    </row>
    <row r="7" spans="1:3" ht="12">
      <c r="A7">
        <v>2.1</v>
      </c>
      <c r="C7">
        <v>0.03766</v>
      </c>
    </row>
    <row r="8" spans="1:3" ht="12">
      <c r="A8">
        <v>2.12</v>
      </c>
      <c r="C8">
        <v>0.04102</v>
      </c>
    </row>
    <row r="9" spans="1:3" ht="12">
      <c r="A9">
        <v>2.14</v>
      </c>
      <c r="C9">
        <v>0.04011</v>
      </c>
    </row>
    <row r="10" spans="1:3" ht="12">
      <c r="A10">
        <v>2.16</v>
      </c>
      <c r="C10">
        <v>0.04126</v>
      </c>
    </row>
    <row r="29" spans="4:8" ht="12">
      <c r="D29" t="s">
        <v>2</v>
      </c>
      <c r="E29" s="2">
        <f>SLOPE(B2:B100,A2:A100)</f>
        <v>-3.316749999999997</v>
      </c>
      <c r="F29" t="s">
        <v>4</v>
      </c>
      <c r="G29" s="2">
        <f>SLOPE(C2:C100,A2:A100)</f>
        <v>0.006349999999999996</v>
      </c>
      <c r="H29" t="s">
        <v>1</v>
      </c>
    </row>
    <row r="30" spans="4:8" ht="12">
      <c r="D30" t="s">
        <v>3</v>
      </c>
      <c r="E30" s="2">
        <f>INTERCEPT(B2:B100,A2:A100)</f>
        <v>6.906994999999993</v>
      </c>
      <c r="F30" t="s">
        <v>5</v>
      </c>
      <c r="G30" s="2">
        <f>INTERCEPT(C2:C100,A2:A100)</f>
        <v>0.026918000000000004</v>
      </c>
      <c r="H30" s="3">
        <f>(G30-E30)/(E29-G29)</f>
        <v>2.0703791640335827</v>
      </c>
    </row>
  </sheetData>
  <sheetProtection/>
  <printOptions/>
  <pageMargins left="0.75" right="0.75" top="1" bottom="1" header="0.5" footer="0.5"/>
  <pageSetup orientation="landscape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Beloit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Lisensky</dc:creator>
  <cp:keywords/>
  <dc:description/>
  <cp:lastModifiedBy>Chemistry</cp:lastModifiedBy>
  <cp:lastPrinted>1998-09-11T12:19:19Z</cp:lastPrinted>
  <dcterms:created xsi:type="dcterms:W3CDTF">1998-09-01T17:52:34Z</dcterms:created>
  <dcterms:modified xsi:type="dcterms:W3CDTF">2011-08-23T20:39:01Z</dcterms:modified>
  <cp:category/>
  <cp:version/>
  <cp:contentType/>
  <cp:contentStatus/>
</cp:coreProperties>
</file>